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5" i="2" l="1"/>
  <c r="D65" i="2"/>
  <c r="D71" i="2" l="1"/>
  <c r="D70" i="2" s="1"/>
  <c r="C71" i="2"/>
  <c r="C70" i="2" s="1"/>
  <c r="C39" i="1"/>
  <c r="C70" i="1"/>
  <c r="C69" i="1" s="1"/>
  <c r="D36" i="2" l="1"/>
  <c r="C36" i="2"/>
  <c r="C34" i="2"/>
  <c r="D34" i="2"/>
  <c r="D19" i="2"/>
  <c r="D21" i="2"/>
  <c r="C21" i="2"/>
  <c r="C66" i="1"/>
  <c r="C20" i="1"/>
  <c r="C67" i="2" l="1"/>
  <c r="D64" i="2"/>
  <c r="D49" i="2"/>
  <c r="D48" i="2" s="1"/>
  <c r="D47" i="2" s="1"/>
  <c r="D37" i="2"/>
  <c r="D67" i="2"/>
  <c r="D61" i="2"/>
  <c r="D51" i="2"/>
  <c r="D31" i="2"/>
  <c r="D29" i="2"/>
  <c r="D23" i="2"/>
  <c r="D20" i="2"/>
  <c r="C64" i="2"/>
  <c r="C61" i="2"/>
  <c r="C56" i="2"/>
  <c r="C51" i="2" s="1"/>
  <c r="C49" i="2"/>
  <c r="C48" i="2" s="1"/>
  <c r="C47" i="2" s="1"/>
  <c r="C38" i="2"/>
  <c r="C37" i="2" s="1"/>
  <c r="C31" i="2"/>
  <c r="C29" i="2"/>
  <c r="C23" i="2"/>
  <c r="C20" i="2"/>
  <c r="D60" i="2" l="1"/>
  <c r="D59" i="2" s="1"/>
  <c r="C60" i="2"/>
  <c r="C59" i="2" s="1"/>
  <c r="C28" i="2"/>
  <c r="C19" i="2" s="1"/>
  <c r="D28" i="2"/>
  <c r="C18" i="2" l="1"/>
  <c r="D18" i="2"/>
  <c r="C64" i="1"/>
  <c r="C63" i="1" s="1"/>
  <c r="C60" i="1"/>
  <c r="C55" i="1"/>
  <c r="C52" i="1"/>
  <c r="C51" i="1" s="1"/>
  <c r="C50" i="1" s="1"/>
  <c r="C48" i="1"/>
  <c r="C47" i="1" s="1"/>
  <c r="C46" i="1" s="1"/>
  <c r="C37" i="1"/>
  <c r="C36" i="1" s="1"/>
  <c r="C35" i="1" s="1"/>
  <c r="C30" i="1"/>
  <c r="C28" i="1"/>
  <c r="C19" i="1"/>
  <c r="C59" i="1" l="1"/>
  <c r="C58" i="1" s="1"/>
  <c r="C27" i="1"/>
  <c r="C22" i="1"/>
  <c r="C33" i="1"/>
  <c r="C18" i="1" l="1"/>
  <c r="C17" i="1" s="1"/>
</calcChain>
</file>

<file path=xl/sharedStrings.xml><?xml version="1.0" encoding="utf-8"?>
<sst xmlns="http://schemas.openxmlformats.org/spreadsheetml/2006/main" count="237" uniqueCount="121">
  <si>
    <t>к решению Совета депутатов Юрюзанского городского поселения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</si>
  <si>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</si>
  <si>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</si>
  <si>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</si>
  <si>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</si>
  <si>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</si>
  <si>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</si>
  <si>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</si>
  <si>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</si>
  <si>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</si>
  <si>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</si>
  <si>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</si>
  <si>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</si>
  <si>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</si>
  <si>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</si>
  <si>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</si>
  <si>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</si>
  <si>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</si>
  <si>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</si>
  <si>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</si>
  <si>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</si>
  <si>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</si>
  <si>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</si>
  <si>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</si>
  <si>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</si>
  <si>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</si>
  <si>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</si>
  <si>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</si>
  <si>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</si>
  <si>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</si>
  <si>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</si>
  <si>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</si>
  <si>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</si>
  <si>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</si>
  <si>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</si>
  <si>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</si>
  <si>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</si>
  <si>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</si>
  <si>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</si>
  <si>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</si>
  <si>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</si>
  <si>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</si>
  <si>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</si>
  <si>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</si>
  <si>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</si>
  <si>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</si>
  <si>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</si>
  <si>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</si>
  <si>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>1 13 01990 00  0000 130</t>
  </si>
  <si>
    <t>Прочие доходы от оказания платных услуг (работ)</t>
  </si>
  <si>
    <t>1 13 01995 10  0000 130</t>
  </si>
  <si>
    <t>1 14 00000 00 0000 000</t>
  </si>
  <si>
    <t>ДОХОДЫ ОТ ПРОДАЖИ МАТЕРИАЛЬНЫХ И НЕМАТЕРИАЛЬНЫХ АКТИВОВ</t>
  </si>
  <si>
    <t>1 14 02000 00 0000 000</t>
  </si>
  <si>
    <t>1 14 02050 00 0000 000</t>
  </si>
  <si>
    <t>1 14 02053 13 0000 410</t>
  </si>
  <si>
    <t>1 14 02053 10 0000 440</t>
  </si>
  <si>
    <t>1 14 06000 00 0000 430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</si>
  <si>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</si>
  <si>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</si>
  <si>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</si>
  <si>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</si>
  <si>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</si>
  <si>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</si>
  <si>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</si>
  <si>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</si>
  <si>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Дотация бюджетам поселений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</si>
  <si>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</si>
  <si>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</si>
  <si>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Субвенции бюджетам субъектов Российской Федерации и муниципальных образований </t>
  </si>
  <si>
    <t>Субвенции бюджетам  поселений на  государственную регистрацию актов гражданского состояния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</si>
  <si>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</si>
  <si>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</si>
  <si>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</si>
  <si>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на плановый период 2021 и 2022 годов»</t>
  </si>
  <si>
    <t xml:space="preserve"> «О бюджете Юрюзанского городского поселения на 2020 год и</t>
  </si>
  <si>
    <t>Доходы бюджета городского поселения на 2020 год</t>
  </si>
  <si>
    <t>Доходы бюджета городского поселения на плановый период  2021 и  2022 годов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</si>
  <si>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</si>
  <si>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</si>
  <si>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</si>
  <si>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</si>
  <si>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</si>
  <si>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</si>
  <si>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2 02 35118 13 0000 151</t>
  </si>
  <si>
    <t>2 02 35118 00 0000 151</t>
  </si>
  <si>
    <t>2 02 30000 00 0000 000</t>
  </si>
  <si>
    <t>2 02 29999 13 0000 151</t>
  </si>
  <si>
    <t>Прочие субсидии</t>
  </si>
  <si>
    <t>Прочие субсидии бюджетам городских поселений</t>
  </si>
  <si>
    <t>2 02 20000 00 0000 151</t>
  </si>
  <si>
    <t>2 02 15002 13 0000 151</t>
  </si>
  <si>
    <t>Дотация бюджетам городских поселений на поддержку мер по обеспечению сбалансированности бюджетов</t>
  </si>
  <si>
    <t>2 02 15001 13 0000 151</t>
  </si>
  <si>
    <t>2 02 10000 00 0000 151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</si>
  <si>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</si>
  <si>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</si>
  <si>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</si>
  <si>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бюджетет в целях формирования дорожных фондов субъектов Российской Федерации)</t>
  </si>
  <si>
    <t>Налог на имущество физических лиц, взимаемый  по ставкам, применяемым к объектам налогообложеня, расположенным в границах городских поселений</t>
  </si>
  <si>
    <t>Земельный налог с организаций, обладающих земельным участком, расположенным в границах поселений</t>
  </si>
  <si>
    <t>1 06 06033 13 0000 110</t>
  </si>
  <si>
    <t xml:space="preserve">Земельный налог с физических лиц, обладающих земельным участком, расположенным в границах поселений </t>
  </si>
  <si>
    <t>1 06 06043 13 0000 110</t>
  </si>
  <si>
    <t xml:space="preserve"> 1 11 05025 13 0000 120</t>
  </si>
  <si>
    <t xml:space="preserve">Доходы от сдачи в  аренду имущества, составляющего казну городских поселений (за исключением земельных участков)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</si>
  <si>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</si>
  <si>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</si>
  <si>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</si>
  <si>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поселений</t>
  </si>
  <si>
    <t xml:space="preserve">Доходы от реализации  имущества 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</t>
  </si>
  <si>
    <t>Доходы от реализации  имущества, находящегося в государственной и муниципальной собственности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</si>
  <si>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</si>
  <si>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 городских поселений (за исключением движимого имущества автономных учреждений, а также  имущества государственных и муниципальных унитарных предприятий,в том числе казенных), 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</si>
  <si>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</si>
  <si>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городских поселений 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</si>
  <si>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</si>
  <si>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</si>
  <si>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</si>
  <si>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</si>
  <si>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от 25 декабря 2019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</si>
</sst>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8" fillId="2" borderId="7" xfId="2" applyNumberFormat="1" applyFont="1" applyFill="1" applyBorder="1" applyAlignment="1">
      <alignment vertical="top"/>
    </xf>
    <xf numFmtId="0" fontId="8" fillId="2" borderId="7" xfId="2" applyFont="1" applyFill="1" applyBorder="1" applyAlignment="1">
      <alignment horizontal="center" vertical="top"/>
    </xf>
    <xf numFmtId="0" fontId="8" fillId="2" borderId="7" xfId="2" applyFont="1" applyFill="1" applyBorder="1" applyAlignment="1">
      <alignment horizontal="left" vertical="top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left" vertical="top" wrapText="1"/>
    </xf>
    <xf numFmtId="164" fontId="11" fillId="2" borderId="7" xfId="2" applyNumberFormat="1" applyFont="1" applyFill="1" applyBorder="1" applyAlignment="1">
      <alignment vertical="top"/>
    </xf>
    <xf numFmtId="0" fontId="8" fillId="2" borderId="8" xfId="2" applyFont="1" applyFill="1" applyBorder="1" applyAlignment="1">
      <alignment horizontal="left" vertical="top" wrapText="1"/>
    </xf>
    <xf numFmtId="0" fontId="11" fillId="2" borderId="7" xfId="2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9" fillId="0" borderId="10" xfId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/>
    </xf>
    <xf numFmtId="0" fontId="11" fillId="2" borderId="6" xfId="2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14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top" wrapText="1"/>
    </xf>
    <xf numFmtId="49" fontId="11" fillId="0" borderId="5" xfId="1" applyNumberFormat="1" applyFont="1" applyBorder="1" applyAlignment="1">
      <alignment horizontal="center" vertical="top"/>
    </xf>
    <xf numFmtId="0" fontId="11" fillId="0" borderId="6" xfId="1" applyNumberFormat="1" applyFont="1" applyBorder="1" applyAlignment="1">
      <alignment horizontal="left" vertical="top" wrapText="1"/>
    </xf>
    <xf numFmtId="164" fontId="8" fillId="2" borderId="19" xfId="2" applyNumberFormat="1" applyFont="1" applyFill="1" applyBorder="1" applyAlignment="1">
      <alignment vertical="top"/>
    </xf>
    <xf numFmtId="164" fontId="11" fillId="2" borderId="19" xfId="2" applyNumberFormat="1" applyFont="1" applyFill="1" applyBorder="1" applyAlignment="1">
      <alignment vertical="top"/>
    </xf>
    <xf numFmtId="164" fontId="17" fillId="2" borderId="7" xfId="2" applyNumberFormat="1" applyFont="1" applyFill="1" applyBorder="1" applyAlignment="1">
      <alignment vertical="top"/>
    </xf>
    <xf numFmtId="164" fontId="17" fillId="2" borderId="19" xfId="2" applyNumberFormat="1" applyFont="1" applyFill="1" applyBorder="1" applyAlignment="1">
      <alignment vertical="top"/>
    </xf>
    <xf numFmtId="49" fontId="8" fillId="0" borderId="5" xfId="1" applyNumberFormat="1" applyFont="1" applyBorder="1" applyAlignment="1">
      <alignment horizontal="center" vertical="top"/>
    </xf>
    <xf numFmtId="0" fontId="8" fillId="0" borderId="6" xfId="1" applyNumberFormat="1" applyFont="1" applyBorder="1" applyAlignment="1">
      <alignment horizontal="left" vertical="top" wrapText="1"/>
    </xf>
    <xf numFmtId="0" fontId="19" fillId="0" borderId="0" xfId="0" applyFont="1"/>
    <xf numFmtId="164" fontId="11" fillId="2" borderId="8" xfId="2" applyNumberFormat="1" applyFont="1" applyFill="1" applyBorder="1" applyAlignment="1">
      <alignment vertical="top"/>
    </xf>
    <xf numFmtId="164" fontId="8" fillId="2" borderId="8" xfId="2" applyNumberFormat="1" applyFont="1" applyFill="1" applyBorder="1" applyAlignment="1">
      <alignment vertical="top"/>
    </xf>
    <xf numFmtId="0" fontId="18" fillId="0" borderId="8" xfId="0" applyFont="1" applyBorder="1"/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1"/>
  <sheetViews>
    <sheetView tabSelected="1" workbookViewId="0">
      <selection activeCell="B8" sqref="B8"/>
    </sheetView>
  </sheetViews>
  <sheetFormatPr defaultRowHeight="14.4" x14ac:dyDescent="0.3"/>
  <cols>
    <col min="1" max="1" width="24.21875" customWidth="1"/>
    <col min="2" max="2" width="72.77734375" customWidth="1"/>
    <col min="3" max="3" width="23.33203125" customWidth="1"/>
  </cols>
  <sheetData>
    <row r="1" spans="1:5" ht="16.8" x14ac:dyDescent="0.3">
      <c r="A1" s="1"/>
      <c r="B1" s="2"/>
      <c r="C1" s="3" t="s">
        <v>72</v>
      </c>
    </row>
    <row r="2" spans="1:5" ht="15.6" customHeight="1" x14ac:dyDescent="0.3">
      <c r="A2" s="66"/>
      <c r="B2" s="2"/>
      <c r="C2" s="4" t="s">
        <v>0</v>
      </c>
      <c r="D2" s="67"/>
    </row>
    <row r="3" spans="1:5" ht="15.6" customHeight="1" x14ac:dyDescent="0.3">
      <c r="A3" s="66"/>
      <c r="B3" s="2"/>
      <c r="C3" s="4" t="s">
        <v>75</v>
      </c>
      <c r="D3" s="67"/>
    </row>
    <row r="4" spans="1:5" ht="15.6" customHeight="1" x14ac:dyDescent="0.3">
      <c r="A4" s="66"/>
      <c r="B4" s="2"/>
      <c r="C4" s="4" t="s">
        <v>74</v>
      </c>
      <c r="D4" s="67"/>
    </row>
    <row r="5" spans="1:5" ht="15.6" customHeight="1" x14ac:dyDescent="0.3">
      <c r="A5" s="66"/>
      <c r="B5" s="2"/>
      <c r="C5" s="74" t="s">
        <v>120</v>
      </c>
      <c r="D5" s="67"/>
    </row>
    <row r="6" spans="1:5" ht="16.8" x14ac:dyDescent="0.3">
      <c r="A6" s="1"/>
      <c r="B6" s="2"/>
      <c r="C6" s="2"/>
      <c r="D6" s="2"/>
      <c r="E6" s="3"/>
    </row>
    <row r="7" spans="1:5" ht="16.8" x14ac:dyDescent="0.3">
      <c r="A7" s="1"/>
      <c r="B7" s="2"/>
      <c r="C7" s="2"/>
      <c r="D7" s="2"/>
      <c r="E7" s="3"/>
    </row>
    <row r="8" spans="1:5" ht="16.8" x14ac:dyDescent="0.3">
      <c r="A8" s="3"/>
    </row>
    <row r="9" spans="1:5" ht="16.8" x14ac:dyDescent="0.3">
      <c r="A9" s="70" t="s">
        <v>76</v>
      </c>
      <c r="B9" s="70"/>
      <c r="C9" s="70"/>
    </row>
    <row r="10" spans="1:5" ht="16.8" x14ac:dyDescent="0.3">
      <c r="A10" s="3"/>
    </row>
    <row r="11" spans="1:5" ht="17.399999999999999" thickBot="1" x14ac:dyDescent="0.35">
      <c r="A11" s="65" t="s">
        <v>1</v>
      </c>
      <c r="B11" s="65"/>
      <c r="C11" s="65"/>
    </row>
    <row r="12" spans="1:5" ht="16.8" x14ac:dyDescent="0.3">
      <c r="A12" s="5" t="s">
        <v>2</v>
      </c>
      <c r="B12" s="68" t="s">
        <v>5</v>
      </c>
      <c r="C12" s="68" t="s">
        <v>6</v>
      </c>
    </row>
    <row r="13" spans="1:5" ht="16.8" x14ac:dyDescent="0.3">
      <c r="A13" s="6" t="s">
        <v>3</v>
      </c>
      <c r="B13" s="69"/>
      <c r="C13" s="69"/>
    </row>
    <row r="14" spans="1:5" ht="33.6" x14ac:dyDescent="0.3">
      <c r="A14" s="6" t="s">
        <v>4</v>
      </c>
      <c r="B14" s="69"/>
      <c r="C14" s="69"/>
    </row>
    <row r="15" spans="1:5" ht="15" thickBot="1" x14ac:dyDescent="0.35">
      <c r="A15" s="7"/>
    </row>
    <row r="16" spans="1:5" ht="17.399999999999999" thickBot="1" x14ac:dyDescent="0.35">
      <c r="A16" s="8">
        <v>1</v>
      </c>
      <c r="B16" s="9">
        <v>2</v>
      </c>
      <c r="C16" s="9">
        <v>3</v>
      </c>
    </row>
    <row r="17" spans="1:3" ht="15.6" x14ac:dyDescent="0.3">
      <c r="A17" s="10"/>
      <c r="B17" s="11" t="s">
        <v>7</v>
      </c>
      <c r="C17" s="12">
        <f>C18+C33+C58</f>
        <v>55132</v>
      </c>
    </row>
    <row r="18" spans="1:3" ht="15.6" x14ac:dyDescent="0.3">
      <c r="A18" s="13" t="s">
        <v>8</v>
      </c>
      <c r="B18" s="14" t="s">
        <v>9</v>
      </c>
      <c r="C18" s="12">
        <f>SUM(C19+C27+C22)</f>
        <v>21097.500000000004</v>
      </c>
    </row>
    <row r="19" spans="1:3" ht="15.6" x14ac:dyDescent="0.3">
      <c r="A19" s="10" t="s">
        <v>11</v>
      </c>
      <c r="B19" s="11" t="s">
        <v>12</v>
      </c>
      <c r="C19" s="12">
        <f>C20</f>
        <v>6482.6</v>
      </c>
    </row>
    <row r="20" spans="1:3" ht="15.6" x14ac:dyDescent="0.3">
      <c r="A20" s="15" t="s">
        <v>13</v>
      </c>
      <c r="B20" s="16" t="s">
        <v>14</v>
      </c>
      <c r="C20" s="17">
        <f>C21</f>
        <v>6482.6</v>
      </c>
    </row>
    <row r="21" spans="1:3" ht="62.4" x14ac:dyDescent="0.3">
      <c r="A21" s="15" t="s">
        <v>15</v>
      </c>
      <c r="B21" s="16" t="s">
        <v>16</v>
      </c>
      <c r="C21" s="17">
        <v>6482.6</v>
      </c>
    </row>
    <row r="22" spans="1:3" ht="31.2" x14ac:dyDescent="0.3">
      <c r="A22" s="13" t="s">
        <v>17</v>
      </c>
      <c r="B22" s="18" t="s">
        <v>18</v>
      </c>
      <c r="C22" s="12">
        <f>C23+C24+C25+C26</f>
        <v>4252.2</v>
      </c>
    </row>
    <row r="23" spans="1:3" ht="93.6" x14ac:dyDescent="0.3">
      <c r="A23" s="19" t="s">
        <v>116</v>
      </c>
      <c r="B23" s="20" t="s">
        <v>95</v>
      </c>
      <c r="C23" s="17">
        <v>1917.6</v>
      </c>
    </row>
    <row r="24" spans="1:3" ht="109.2" x14ac:dyDescent="0.3">
      <c r="A24" s="19" t="s">
        <v>117</v>
      </c>
      <c r="B24" s="20" t="s">
        <v>96</v>
      </c>
      <c r="C24" s="17">
        <v>14.8</v>
      </c>
    </row>
    <row r="25" spans="1:3" ht="93.6" x14ac:dyDescent="0.3">
      <c r="A25" s="19" t="s">
        <v>118</v>
      </c>
      <c r="B25" s="20" t="s">
        <v>97</v>
      </c>
      <c r="C25" s="17">
        <v>2660.4</v>
      </c>
    </row>
    <row r="26" spans="1:3" ht="93.6" x14ac:dyDescent="0.3">
      <c r="A26" s="19" t="s">
        <v>119</v>
      </c>
      <c r="B26" s="20" t="s">
        <v>98</v>
      </c>
      <c r="C26" s="17">
        <v>-340.6</v>
      </c>
    </row>
    <row r="27" spans="1:3" ht="15.6" x14ac:dyDescent="0.3">
      <c r="A27" s="10" t="s">
        <v>19</v>
      </c>
      <c r="B27" s="11" t="s">
        <v>20</v>
      </c>
      <c r="C27" s="12">
        <f>SUM(C30+C28)</f>
        <v>10362.700000000001</v>
      </c>
    </row>
    <row r="28" spans="1:3" ht="15.6" x14ac:dyDescent="0.3">
      <c r="A28" s="21" t="s">
        <v>21</v>
      </c>
      <c r="B28" s="22" t="s">
        <v>22</v>
      </c>
      <c r="C28" s="12">
        <f>C29</f>
        <v>3101.9</v>
      </c>
    </row>
    <row r="29" spans="1:3" ht="46.8" x14ac:dyDescent="0.3">
      <c r="A29" s="23" t="s">
        <v>23</v>
      </c>
      <c r="B29" s="24" t="s">
        <v>99</v>
      </c>
      <c r="C29" s="17">
        <v>3101.9</v>
      </c>
    </row>
    <row r="30" spans="1:3" ht="16.2" thickBot="1" x14ac:dyDescent="0.35">
      <c r="A30" s="25" t="s">
        <v>24</v>
      </c>
      <c r="B30" s="26" t="s">
        <v>25</v>
      </c>
      <c r="C30" s="12">
        <f>SUM(C32+C31)</f>
        <v>7260.8</v>
      </c>
    </row>
    <row r="31" spans="1:3" ht="31.2" x14ac:dyDescent="0.3">
      <c r="A31" s="27" t="s">
        <v>101</v>
      </c>
      <c r="B31" s="28" t="s">
        <v>100</v>
      </c>
      <c r="C31" s="17">
        <v>4450</v>
      </c>
    </row>
    <row r="32" spans="1:3" ht="31.2" x14ac:dyDescent="0.3">
      <c r="A32" s="29" t="s">
        <v>103</v>
      </c>
      <c r="B32" s="30" t="s">
        <v>102</v>
      </c>
      <c r="C32" s="17">
        <v>2810.8</v>
      </c>
    </row>
    <row r="33" spans="1:3" ht="15.6" x14ac:dyDescent="0.3">
      <c r="A33" s="31"/>
      <c r="B33" s="32" t="s">
        <v>26</v>
      </c>
      <c r="C33" s="12">
        <f>C35+C46+C50</f>
        <v>5510</v>
      </c>
    </row>
    <row r="34" spans="1:3" ht="15.6" x14ac:dyDescent="0.3">
      <c r="A34" s="31"/>
      <c r="B34" s="32" t="s">
        <v>10</v>
      </c>
      <c r="C34" s="12"/>
    </row>
    <row r="35" spans="1:3" ht="46.8" x14ac:dyDescent="0.3">
      <c r="A35" s="33" t="s">
        <v>27</v>
      </c>
      <c r="B35" s="34" t="s">
        <v>28</v>
      </c>
      <c r="C35" s="12">
        <f>SUM(C43+C36)</f>
        <v>3130</v>
      </c>
    </row>
    <row r="36" spans="1:3" ht="78" x14ac:dyDescent="0.3">
      <c r="A36" s="35" t="s">
        <v>29</v>
      </c>
      <c r="B36" s="36" t="s">
        <v>30</v>
      </c>
      <c r="C36" s="17">
        <f>SUM(C39+C37+C41)</f>
        <v>3130</v>
      </c>
    </row>
    <row r="37" spans="1:3" ht="62.4" x14ac:dyDescent="0.3">
      <c r="A37" s="23" t="s">
        <v>31</v>
      </c>
      <c r="B37" s="24" t="s">
        <v>32</v>
      </c>
      <c r="C37" s="17">
        <f>C38</f>
        <v>1310</v>
      </c>
    </row>
    <row r="38" spans="1:3" ht="78" x14ac:dyDescent="0.3">
      <c r="A38" s="23" t="s">
        <v>33</v>
      </c>
      <c r="B38" s="24" t="s">
        <v>34</v>
      </c>
      <c r="C38" s="17">
        <v>1310</v>
      </c>
    </row>
    <row r="39" spans="1:3" ht="84" x14ac:dyDescent="0.3">
      <c r="A39" s="23" t="s">
        <v>35</v>
      </c>
      <c r="B39" s="37" t="s">
        <v>36</v>
      </c>
      <c r="C39" s="17">
        <f>C40</f>
        <v>20</v>
      </c>
    </row>
    <row r="40" spans="1:3" ht="67.2" x14ac:dyDescent="0.3">
      <c r="A40" s="23" t="s">
        <v>104</v>
      </c>
      <c r="B40" s="37" t="s">
        <v>37</v>
      </c>
      <c r="C40" s="17">
        <v>20</v>
      </c>
    </row>
    <row r="41" spans="1:3" ht="31.2" x14ac:dyDescent="0.3">
      <c r="A41" s="38" t="s">
        <v>38</v>
      </c>
      <c r="B41" s="39" t="s">
        <v>39</v>
      </c>
      <c r="C41" s="17">
        <v>1800</v>
      </c>
    </row>
    <row r="42" spans="1:3" ht="31.2" x14ac:dyDescent="0.3">
      <c r="A42" s="38" t="s">
        <v>40</v>
      </c>
      <c r="B42" s="39" t="s">
        <v>105</v>
      </c>
      <c r="C42" s="17">
        <v>1800</v>
      </c>
    </row>
    <row r="43" spans="1:3" ht="78" x14ac:dyDescent="0.3">
      <c r="A43" s="23" t="s">
        <v>41</v>
      </c>
      <c r="B43" s="24" t="s">
        <v>106</v>
      </c>
      <c r="C43" s="17">
        <v>0</v>
      </c>
    </row>
    <row r="44" spans="1:3" ht="78" x14ac:dyDescent="0.3">
      <c r="A44" s="23" t="s">
        <v>42</v>
      </c>
      <c r="B44" s="40" t="s">
        <v>43</v>
      </c>
      <c r="C44" s="17">
        <v>0</v>
      </c>
    </row>
    <row r="45" spans="1:3" ht="62.4" x14ac:dyDescent="0.3">
      <c r="A45" s="23" t="s">
        <v>44</v>
      </c>
      <c r="B45" s="40" t="s">
        <v>107</v>
      </c>
      <c r="C45" s="17">
        <v>0</v>
      </c>
    </row>
    <row r="46" spans="1:3" ht="31.2" x14ac:dyDescent="0.3">
      <c r="A46" s="21" t="s">
        <v>45</v>
      </c>
      <c r="B46" s="22" t="s">
        <v>46</v>
      </c>
      <c r="C46" s="12">
        <f>C47</f>
        <v>2380</v>
      </c>
    </row>
    <row r="47" spans="1:3" ht="15.6" x14ac:dyDescent="0.3">
      <c r="A47" s="41" t="s">
        <v>47</v>
      </c>
      <c r="B47" s="24" t="s">
        <v>108</v>
      </c>
      <c r="C47" s="17">
        <f>C48</f>
        <v>2380</v>
      </c>
    </row>
    <row r="48" spans="1:3" ht="15.6" x14ac:dyDescent="0.3">
      <c r="A48" s="41" t="s">
        <v>48</v>
      </c>
      <c r="B48" s="24" t="s">
        <v>49</v>
      </c>
      <c r="C48" s="17">
        <f>C49</f>
        <v>2380</v>
      </c>
    </row>
    <row r="49" spans="1:3" ht="31.2" x14ac:dyDescent="0.3">
      <c r="A49" s="41" t="s">
        <v>50</v>
      </c>
      <c r="B49" s="24" t="s">
        <v>109</v>
      </c>
      <c r="C49" s="17">
        <v>2380</v>
      </c>
    </row>
    <row r="50" spans="1:3" ht="31.2" x14ac:dyDescent="0.3">
      <c r="A50" s="21" t="s">
        <v>51</v>
      </c>
      <c r="B50" s="22" t="s">
        <v>52</v>
      </c>
      <c r="C50" s="12">
        <f>SUM(C55+C51)</f>
        <v>0</v>
      </c>
    </row>
    <row r="51" spans="1:3" ht="62.4" x14ac:dyDescent="0.3">
      <c r="A51" s="41" t="s">
        <v>53</v>
      </c>
      <c r="B51" s="42" t="s">
        <v>110</v>
      </c>
      <c r="C51" s="17">
        <f>C52</f>
        <v>0</v>
      </c>
    </row>
    <row r="52" spans="1:3" ht="78" x14ac:dyDescent="0.3">
      <c r="A52" s="41" t="s">
        <v>54</v>
      </c>
      <c r="B52" s="42" t="s">
        <v>111</v>
      </c>
      <c r="C52" s="17">
        <f>C53</f>
        <v>0</v>
      </c>
    </row>
    <row r="53" spans="1:3" ht="78" x14ac:dyDescent="0.3">
      <c r="A53" s="41" t="s">
        <v>55</v>
      </c>
      <c r="B53" s="42" t="s">
        <v>112</v>
      </c>
      <c r="C53" s="17">
        <v>0</v>
      </c>
    </row>
    <row r="54" spans="1:3" ht="78" x14ac:dyDescent="0.3">
      <c r="A54" s="41" t="s">
        <v>56</v>
      </c>
      <c r="B54" s="42" t="s">
        <v>113</v>
      </c>
      <c r="C54" s="17">
        <v>0</v>
      </c>
    </row>
    <row r="55" spans="1:3" ht="31.2" x14ac:dyDescent="0.3">
      <c r="A55" s="41" t="s">
        <v>57</v>
      </c>
      <c r="B55" s="42" t="s">
        <v>114</v>
      </c>
      <c r="C55" s="17">
        <f>SUM(C56)</f>
        <v>0</v>
      </c>
    </row>
    <row r="56" spans="1:3" ht="31.2" x14ac:dyDescent="0.3">
      <c r="A56" s="41" t="s">
        <v>58</v>
      </c>
      <c r="B56" s="42" t="s">
        <v>59</v>
      </c>
      <c r="C56" s="17">
        <v>0</v>
      </c>
    </row>
    <row r="57" spans="1:3" ht="46.8" x14ac:dyDescent="0.3">
      <c r="A57" s="41" t="s">
        <v>60</v>
      </c>
      <c r="B57" s="42" t="s">
        <v>115</v>
      </c>
      <c r="C57" s="17">
        <v>0</v>
      </c>
    </row>
    <row r="58" spans="1:3" ht="15.6" x14ac:dyDescent="0.3">
      <c r="A58" s="21" t="s">
        <v>61</v>
      </c>
      <c r="B58" s="22" t="s">
        <v>62</v>
      </c>
      <c r="C58" s="12">
        <f>SUM(C59)</f>
        <v>28524.5</v>
      </c>
    </row>
    <row r="59" spans="1:3" ht="31.2" x14ac:dyDescent="0.3">
      <c r="A59" s="21" t="s">
        <v>63</v>
      </c>
      <c r="B59" s="22" t="s">
        <v>64</v>
      </c>
      <c r="C59" s="12">
        <f>SUM(C60+C63+C66+C69)</f>
        <v>28524.5</v>
      </c>
    </row>
    <row r="60" spans="1:3" ht="31.2" x14ac:dyDescent="0.3">
      <c r="A60" s="48" t="s">
        <v>94</v>
      </c>
      <c r="B60" s="49" t="s">
        <v>65</v>
      </c>
      <c r="C60" s="12">
        <f>SUM(C62+C61)</f>
        <v>9889</v>
      </c>
    </row>
    <row r="61" spans="1:3" s="61" customFormat="1" ht="31.2" x14ac:dyDescent="0.3">
      <c r="A61" s="50" t="s">
        <v>93</v>
      </c>
      <c r="B61" s="51" t="s">
        <v>66</v>
      </c>
      <c r="C61" s="17">
        <v>9889</v>
      </c>
    </row>
    <row r="62" spans="1:3" s="61" customFormat="1" ht="31.2" x14ac:dyDescent="0.3">
      <c r="A62" s="50" t="s">
        <v>91</v>
      </c>
      <c r="B62" s="51" t="s">
        <v>92</v>
      </c>
      <c r="C62" s="17">
        <v>0</v>
      </c>
    </row>
    <row r="63" spans="1:3" ht="31.2" x14ac:dyDescent="0.3">
      <c r="A63" s="48" t="s">
        <v>90</v>
      </c>
      <c r="B63" s="52" t="s">
        <v>67</v>
      </c>
      <c r="C63" s="12">
        <f>SUM(C64)</f>
        <v>0</v>
      </c>
    </row>
    <row r="64" spans="1:3" ht="15.6" x14ac:dyDescent="0.3">
      <c r="A64" s="50" t="s">
        <v>68</v>
      </c>
      <c r="B64" s="51" t="s">
        <v>88</v>
      </c>
      <c r="C64" s="17">
        <f>C65</f>
        <v>0</v>
      </c>
    </row>
    <row r="65" spans="1:3" ht="15.6" x14ac:dyDescent="0.3">
      <c r="A65" s="50" t="s">
        <v>87</v>
      </c>
      <c r="B65" s="20" t="s">
        <v>89</v>
      </c>
      <c r="C65" s="17">
        <v>0</v>
      </c>
    </row>
    <row r="66" spans="1:3" ht="31.2" x14ac:dyDescent="0.3">
      <c r="A66" s="48" t="s">
        <v>86</v>
      </c>
      <c r="B66" s="52" t="s">
        <v>69</v>
      </c>
      <c r="C66" s="12">
        <f>SUM(C67:C68)</f>
        <v>697.2</v>
      </c>
    </row>
    <row r="67" spans="1:3" ht="31.2" x14ac:dyDescent="0.3">
      <c r="A67" s="50" t="s">
        <v>85</v>
      </c>
      <c r="B67" s="51" t="s">
        <v>70</v>
      </c>
      <c r="C67" s="17">
        <v>0</v>
      </c>
    </row>
    <row r="68" spans="1:3" ht="46.8" x14ac:dyDescent="0.3">
      <c r="A68" s="53" t="s">
        <v>84</v>
      </c>
      <c r="B68" s="54" t="s">
        <v>71</v>
      </c>
      <c r="C68" s="17">
        <v>697.2</v>
      </c>
    </row>
    <row r="69" spans="1:3" ht="15.6" x14ac:dyDescent="0.3">
      <c r="A69" s="59" t="s">
        <v>78</v>
      </c>
      <c r="B69" s="60" t="s">
        <v>79</v>
      </c>
      <c r="C69" s="12">
        <f>C70</f>
        <v>17938.3</v>
      </c>
    </row>
    <row r="70" spans="1:3" ht="15.6" x14ac:dyDescent="0.3">
      <c r="A70" s="53" t="s">
        <v>80</v>
      </c>
      <c r="B70" s="54" t="s">
        <v>81</v>
      </c>
      <c r="C70" s="17">
        <f>C71</f>
        <v>17938.3</v>
      </c>
    </row>
    <row r="71" spans="1:3" ht="31.2" x14ac:dyDescent="0.3">
      <c r="A71" s="53" t="s">
        <v>82</v>
      </c>
      <c r="B71" s="54" t="s">
        <v>83</v>
      </c>
      <c r="C71" s="17">
        <v>17938.3</v>
      </c>
    </row>
  </sheetData>
  <mergeCells count="6">
    <mergeCell ref="A11:C11"/>
    <mergeCell ref="A2:A5"/>
    <mergeCell ref="D2:D5"/>
    <mergeCell ref="B12:B14"/>
    <mergeCell ref="C12:C14"/>
    <mergeCell ref="A9:C9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D72"/>
  <sheetViews>
    <sheetView workbookViewId="0">
      <selection activeCell="C7" sqref="C7"/>
    </sheetView>
  </sheetViews>
  <sheetFormatPr defaultRowHeight="14.4" x14ac:dyDescent="0.3"/>
  <cols>
    <col min="1" max="1" width="24.33203125" customWidth="1"/>
    <col min="2" max="2" width="63.33203125" customWidth="1"/>
    <col min="3" max="4" width="12" customWidth="1"/>
  </cols>
  <sheetData>
    <row r="3" spans="1:4" ht="16.8" x14ac:dyDescent="0.3">
      <c r="A3" s="43"/>
      <c r="B3" s="44"/>
      <c r="D3" s="3" t="s">
        <v>73</v>
      </c>
    </row>
    <row r="4" spans="1:4" ht="16.8" x14ac:dyDescent="0.3">
      <c r="A4" s="66"/>
      <c r="B4" s="44"/>
      <c r="D4" s="4" t="s">
        <v>0</v>
      </c>
    </row>
    <row r="5" spans="1:4" ht="16.8" x14ac:dyDescent="0.3">
      <c r="A5" s="66"/>
      <c r="B5" s="44"/>
      <c r="D5" s="4" t="s">
        <v>75</v>
      </c>
    </row>
    <row r="6" spans="1:4" ht="16.8" x14ac:dyDescent="0.3">
      <c r="A6" s="66"/>
      <c r="B6" s="44"/>
      <c r="D6" s="4" t="s">
        <v>74</v>
      </c>
    </row>
    <row r="7" spans="1:4" ht="15.6" x14ac:dyDescent="0.3">
      <c r="A7" s="66"/>
      <c r="C7" s="73" t="s">
        <v>120</v>
      </c>
    </row>
    <row r="8" spans="1:4" ht="16.8" x14ac:dyDescent="0.3">
      <c r="A8" s="43"/>
      <c r="B8" s="44"/>
      <c r="C8" s="44"/>
    </row>
    <row r="9" spans="1:4" ht="16.8" x14ac:dyDescent="0.3">
      <c r="A9" s="43"/>
      <c r="B9" s="44"/>
      <c r="C9" s="44"/>
    </row>
    <row r="10" spans="1:4" ht="16.8" x14ac:dyDescent="0.3">
      <c r="A10" s="3"/>
    </row>
    <row r="11" spans="1:4" ht="35.4" customHeight="1" x14ac:dyDescent="0.3">
      <c r="A11" s="72" t="s">
        <v>77</v>
      </c>
      <c r="B11" s="72"/>
      <c r="C11" s="72"/>
    </row>
    <row r="12" spans="1:4" ht="16.8" x14ac:dyDescent="0.3">
      <c r="A12" s="3"/>
    </row>
    <row r="13" spans="1:4" ht="17.399999999999999" thickBot="1" x14ac:dyDescent="0.35">
      <c r="A13" s="65" t="s">
        <v>1</v>
      </c>
      <c r="B13" s="65"/>
      <c r="C13" s="65"/>
    </row>
    <row r="14" spans="1:4" ht="16.8" x14ac:dyDescent="0.3">
      <c r="A14" s="45" t="s">
        <v>2</v>
      </c>
      <c r="B14" s="68" t="s">
        <v>5</v>
      </c>
      <c r="C14" s="68">
        <v>2021</v>
      </c>
      <c r="D14" s="68">
        <v>2022</v>
      </c>
    </row>
    <row r="15" spans="1:4" ht="16.8" x14ac:dyDescent="0.3">
      <c r="A15" s="46" t="s">
        <v>3</v>
      </c>
      <c r="B15" s="69"/>
      <c r="C15" s="69"/>
      <c r="D15" s="69"/>
    </row>
    <row r="16" spans="1:4" ht="34.200000000000003" thickBot="1" x14ac:dyDescent="0.35">
      <c r="A16" s="47" t="s">
        <v>4</v>
      </c>
      <c r="B16" s="71"/>
      <c r="C16" s="71"/>
      <c r="D16" s="71"/>
    </row>
    <row r="17" spans="1:4" ht="17.399999999999999" thickBot="1" x14ac:dyDescent="0.35">
      <c r="A17" s="8">
        <v>1</v>
      </c>
      <c r="B17" s="9">
        <v>2</v>
      </c>
      <c r="C17" s="9">
        <v>3</v>
      </c>
      <c r="D17" s="9">
        <v>4</v>
      </c>
    </row>
    <row r="18" spans="1:4" ht="15.6" x14ac:dyDescent="0.3">
      <c r="A18" s="10"/>
      <c r="B18" s="11" t="s">
        <v>7</v>
      </c>
      <c r="C18" s="12">
        <f>C19+C34+C59</f>
        <v>55311.8</v>
      </c>
      <c r="D18" s="55">
        <f>D19+D34+D59</f>
        <v>56560</v>
      </c>
    </row>
    <row r="19" spans="1:4" ht="15.6" x14ac:dyDescent="0.3">
      <c r="A19" s="13" t="s">
        <v>8</v>
      </c>
      <c r="B19" s="14" t="s">
        <v>9</v>
      </c>
      <c r="C19" s="12">
        <f>SUM(C20+C28+C23)</f>
        <v>21776.3</v>
      </c>
      <c r="D19" s="55">
        <f>SUM(D20+D28+D23)</f>
        <v>23265.599999999999</v>
      </c>
    </row>
    <row r="20" spans="1:4" ht="15.6" x14ac:dyDescent="0.3">
      <c r="A20" s="10" t="s">
        <v>11</v>
      </c>
      <c r="B20" s="11" t="s">
        <v>12</v>
      </c>
      <c r="C20" s="12">
        <f>C21</f>
        <v>6696.4</v>
      </c>
      <c r="D20" s="55">
        <f>D21</f>
        <v>6918.4</v>
      </c>
    </row>
    <row r="21" spans="1:4" ht="15.6" x14ac:dyDescent="0.3">
      <c r="A21" s="15" t="s">
        <v>13</v>
      </c>
      <c r="B21" s="16" t="s">
        <v>14</v>
      </c>
      <c r="C21" s="17">
        <f>C22</f>
        <v>6696.4</v>
      </c>
      <c r="D21" s="56">
        <f>D22</f>
        <v>6918.4</v>
      </c>
    </row>
    <row r="22" spans="1:4" ht="61.2" customHeight="1" x14ac:dyDescent="0.3">
      <c r="A22" s="15" t="s">
        <v>15</v>
      </c>
      <c r="B22" s="16" t="s">
        <v>16</v>
      </c>
      <c r="C22" s="17">
        <v>6696.4</v>
      </c>
      <c r="D22" s="56">
        <v>6918.4</v>
      </c>
    </row>
    <row r="23" spans="1:4" ht="46.8" x14ac:dyDescent="0.3">
      <c r="A23" s="13" t="s">
        <v>17</v>
      </c>
      <c r="B23" s="18" t="s">
        <v>18</v>
      </c>
      <c r="C23" s="12">
        <f>C24+C25+C26+C27</f>
        <v>4413.7000000000007</v>
      </c>
      <c r="D23" s="55">
        <f>D24+D25+D26+D27</f>
        <v>5626.5</v>
      </c>
    </row>
    <row r="24" spans="1:4" ht="109.2" x14ac:dyDescent="0.3">
      <c r="A24" s="19" t="s">
        <v>116</v>
      </c>
      <c r="B24" s="20" t="s">
        <v>95</v>
      </c>
      <c r="C24" s="17">
        <v>1992.7</v>
      </c>
      <c r="D24" s="56">
        <v>2542.6999999999998</v>
      </c>
    </row>
    <row r="25" spans="1:4" ht="124.8" x14ac:dyDescent="0.3">
      <c r="A25" s="19" t="s">
        <v>117</v>
      </c>
      <c r="B25" s="20" t="s">
        <v>96</v>
      </c>
      <c r="C25" s="17">
        <v>15.4</v>
      </c>
      <c r="D25" s="56">
        <v>19.600000000000001</v>
      </c>
    </row>
    <row r="26" spans="1:4" ht="124.8" x14ac:dyDescent="0.3">
      <c r="A26" s="19" t="s">
        <v>118</v>
      </c>
      <c r="B26" s="20" t="s">
        <v>97</v>
      </c>
      <c r="C26" s="17">
        <v>2764.8</v>
      </c>
      <c r="D26" s="56">
        <v>3527.9</v>
      </c>
    </row>
    <row r="27" spans="1:4" ht="124.8" x14ac:dyDescent="0.3">
      <c r="A27" s="19" t="s">
        <v>119</v>
      </c>
      <c r="B27" s="20" t="s">
        <v>98</v>
      </c>
      <c r="C27" s="17">
        <v>-359.2</v>
      </c>
      <c r="D27" s="56">
        <v>-463.7</v>
      </c>
    </row>
    <row r="28" spans="1:4" ht="15.6" x14ac:dyDescent="0.3">
      <c r="A28" s="10" t="s">
        <v>19</v>
      </c>
      <c r="B28" s="11" t="s">
        <v>20</v>
      </c>
      <c r="C28" s="12">
        <f>SUM(C31+C29)</f>
        <v>10666.2</v>
      </c>
      <c r="D28" s="55">
        <f>SUM(D31+D29)</f>
        <v>10720.7</v>
      </c>
    </row>
    <row r="29" spans="1:4" ht="15.6" x14ac:dyDescent="0.3">
      <c r="A29" s="21" t="s">
        <v>21</v>
      </c>
      <c r="B29" s="22" t="s">
        <v>22</v>
      </c>
      <c r="C29" s="12">
        <f>C30</f>
        <v>3405.4</v>
      </c>
      <c r="D29" s="55">
        <f>D30</f>
        <v>3459.9</v>
      </c>
    </row>
    <row r="30" spans="1:4" ht="46.8" x14ac:dyDescent="0.3">
      <c r="A30" s="23" t="s">
        <v>23</v>
      </c>
      <c r="B30" s="24" t="s">
        <v>99</v>
      </c>
      <c r="C30" s="17">
        <v>3405.4</v>
      </c>
      <c r="D30" s="56">
        <v>3459.9</v>
      </c>
    </row>
    <row r="31" spans="1:4" ht="16.2" thickBot="1" x14ac:dyDescent="0.35">
      <c r="A31" s="25" t="s">
        <v>24</v>
      </c>
      <c r="B31" s="26" t="s">
        <v>25</v>
      </c>
      <c r="C31" s="12">
        <f>SUM(C33+C32)</f>
        <v>7260.8</v>
      </c>
      <c r="D31" s="55">
        <f>SUM(D33+D32)</f>
        <v>7260.8</v>
      </c>
    </row>
    <row r="32" spans="1:4" ht="31.2" x14ac:dyDescent="0.3">
      <c r="A32" s="27" t="s">
        <v>101</v>
      </c>
      <c r="B32" s="28" t="s">
        <v>100</v>
      </c>
      <c r="C32" s="17">
        <v>4450</v>
      </c>
      <c r="D32" s="56">
        <v>4450</v>
      </c>
    </row>
    <row r="33" spans="1:4" ht="31.2" x14ac:dyDescent="0.3">
      <c r="A33" s="29" t="s">
        <v>103</v>
      </c>
      <c r="B33" s="30" t="s">
        <v>102</v>
      </c>
      <c r="C33" s="17">
        <v>2810.8</v>
      </c>
      <c r="D33" s="56">
        <v>2810.8</v>
      </c>
    </row>
    <row r="34" spans="1:4" ht="15.6" x14ac:dyDescent="0.3">
      <c r="A34" s="31"/>
      <c r="B34" s="32" t="s">
        <v>26</v>
      </c>
      <c r="C34" s="12">
        <f>C36+C47+C51</f>
        <v>5510</v>
      </c>
      <c r="D34" s="55">
        <f>D36+D47+D51</f>
        <v>5510</v>
      </c>
    </row>
    <row r="35" spans="1:4" ht="15.6" x14ac:dyDescent="0.3">
      <c r="A35" s="31"/>
      <c r="B35" s="32" t="s">
        <v>10</v>
      </c>
      <c r="C35" s="12"/>
      <c r="D35" s="55"/>
    </row>
    <row r="36" spans="1:4" ht="46.8" x14ac:dyDescent="0.3">
      <c r="A36" s="33" t="s">
        <v>27</v>
      </c>
      <c r="B36" s="34" t="s">
        <v>28</v>
      </c>
      <c r="C36" s="12">
        <f>SUM(C44+C37)</f>
        <v>3130</v>
      </c>
      <c r="D36" s="55">
        <f>SUM(D44+D37)</f>
        <v>3130</v>
      </c>
    </row>
    <row r="37" spans="1:4" ht="75.599999999999994" customHeight="1" x14ac:dyDescent="0.3">
      <c r="A37" s="35" t="s">
        <v>29</v>
      </c>
      <c r="B37" s="36" t="s">
        <v>30</v>
      </c>
      <c r="C37" s="17">
        <f>SUM(C40+C38+C42)</f>
        <v>3130</v>
      </c>
      <c r="D37" s="56">
        <f>SUM(D40+D38+D42)</f>
        <v>3130</v>
      </c>
    </row>
    <row r="38" spans="1:4" ht="62.4" x14ac:dyDescent="0.3">
      <c r="A38" s="23" t="s">
        <v>31</v>
      </c>
      <c r="B38" s="24" t="s">
        <v>32</v>
      </c>
      <c r="C38" s="17">
        <f>C39</f>
        <v>1310</v>
      </c>
      <c r="D38" s="56">
        <v>1310</v>
      </c>
    </row>
    <row r="39" spans="1:4" ht="78" x14ac:dyDescent="0.3">
      <c r="A39" s="23" t="s">
        <v>33</v>
      </c>
      <c r="B39" s="24" t="s">
        <v>34</v>
      </c>
      <c r="C39" s="17">
        <v>1310</v>
      </c>
      <c r="D39" s="56">
        <v>1310</v>
      </c>
    </row>
    <row r="40" spans="1:4" ht="100.8" x14ac:dyDescent="0.3">
      <c r="A40" s="23" t="s">
        <v>35</v>
      </c>
      <c r="B40" s="37" t="s">
        <v>36</v>
      </c>
      <c r="C40" s="17">
        <v>20</v>
      </c>
      <c r="D40" s="56">
        <v>20</v>
      </c>
    </row>
    <row r="41" spans="1:4" ht="84" x14ac:dyDescent="0.3">
      <c r="A41" s="23" t="s">
        <v>104</v>
      </c>
      <c r="B41" s="37" t="s">
        <v>37</v>
      </c>
      <c r="C41" s="17">
        <v>0</v>
      </c>
      <c r="D41" s="56">
        <v>0</v>
      </c>
    </row>
    <row r="42" spans="1:4" ht="46.8" x14ac:dyDescent="0.3">
      <c r="A42" s="38" t="s">
        <v>38</v>
      </c>
      <c r="B42" s="39" t="s">
        <v>39</v>
      </c>
      <c r="C42" s="17">
        <v>1800</v>
      </c>
      <c r="D42" s="56">
        <v>1800</v>
      </c>
    </row>
    <row r="43" spans="1:4" ht="31.2" x14ac:dyDescent="0.3">
      <c r="A43" s="38" t="s">
        <v>40</v>
      </c>
      <c r="B43" s="39" t="s">
        <v>105</v>
      </c>
      <c r="C43" s="17">
        <v>1800</v>
      </c>
      <c r="D43" s="56">
        <v>1800</v>
      </c>
    </row>
    <row r="44" spans="1:4" ht="78" customHeight="1" x14ac:dyDescent="0.3">
      <c r="A44" s="23" t="s">
        <v>41</v>
      </c>
      <c r="B44" s="24" t="s">
        <v>106</v>
      </c>
      <c r="C44" s="17">
        <v>0</v>
      </c>
      <c r="D44" s="56">
        <v>0</v>
      </c>
    </row>
    <row r="45" spans="1:4" ht="78.599999999999994" customHeight="1" x14ac:dyDescent="0.3">
      <c r="A45" s="23" t="s">
        <v>42</v>
      </c>
      <c r="B45" s="40" t="s">
        <v>43</v>
      </c>
      <c r="C45" s="17">
        <v>0</v>
      </c>
      <c r="D45" s="56">
        <v>0</v>
      </c>
    </row>
    <row r="46" spans="1:4" ht="63" customHeight="1" x14ac:dyDescent="0.3">
      <c r="A46" s="23" t="s">
        <v>44</v>
      </c>
      <c r="B46" s="40" t="s">
        <v>107</v>
      </c>
      <c r="C46" s="17">
        <v>0</v>
      </c>
      <c r="D46" s="56">
        <v>0</v>
      </c>
    </row>
    <row r="47" spans="1:4" ht="31.2" x14ac:dyDescent="0.3">
      <c r="A47" s="21" t="s">
        <v>45</v>
      </c>
      <c r="B47" s="22" t="s">
        <v>46</v>
      </c>
      <c r="C47" s="12">
        <f t="shared" ref="C47:D49" si="0">C48</f>
        <v>2380</v>
      </c>
      <c r="D47" s="55">
        <f t="shared" si="0"/>
        <v>2380</v>
      </c>
    </row>
    <row r="48" spans="1:4" ht="15.6" x14ac:dyDescent="0.3">
      <c r="A48" s="41" t="s">
        <v>47</v>
      </c>
      <c r="B48" s="24" t="s">
        <v>108</v>
      </c>
      <c r="C48" s="17">
        <f t="shared" si="0"/>
        <v>2380</v>
      </c>
      <c r="D48" s="56">
        <f t="shared" si="0"/>
        <v>2380</v>
      </c>
    </row>
    <row r="49" spans="1:4" ht="15.6" x14ac:dyDescent="0.3">
      <c r="A49" s="41" t="s">
        <v>48</v>
      </c>
      <c r="B49" s="24" t="s">
        <v>49</v>
      </c>
      <c r="C49" s="17">
        <f t="shared" si="0"/>
        <v>2380</v>
      </c>
      <c r="D49" s="56">
        <f t="shared" si="0"/>
        <v>2380</v>
      </c>
    </row>
    <row r="50" spans="1:4" ht="31.2" x14ac:dyDescent="0.3">
      <c r="A50" s="41" t="s">
        <v>50</v>
      </c>
      <c r="B50" s="24" t="s">
        <v>109</v>
      </c>
      <c r="C50" s="17">
        <v>2380</v>
      </c>
      <c r="D50" s="56">
        <v>2380</v>
      </c>
    </row>
    <row r="51" spans="1:4" ht="31.2" x14ac:dyDescent="0.3">
      <c r="A51" s="21" t="s">
        <v>51</v>
      </c>
      <c r="B51" s="22" t="s">
        <v>52</v>
      </c>
      <c r="C51" s="12">
        <f>SUM(C56+C52)</f>
        <v>0</v>
      </c>
      <c r="D51" s="55">
        <f>SUM(D56+D52)</f>
        <v>0</v>
      </c>
    </row>
    <row r="52" spans="1:4" ht="78" x14ac:dyDescent="0.3">
      <c r="A52" s="41" t="s">
        <v>53</v>
      </c>
      <c r="B52" s="42" t="s">
        <v>110</v>
      </c>
      <c r="C52" s="17">
        <v>0</v>
      </c>
      <c r="D52" s="56">
        <v>0</v>
      </c>
    </row>
    <row r="53" spans="1:4" ht="93.6" x14ac:dyDescent="0.3">
      <c r="A53" s="41" t="s">
        <v>54</v>
      </c>
      <c r="B53" s="42" t="s">
        <v>111</v>
      </c>
      <c r="C53" s="17">
        <v>0</v>
      </c>
      <c r="D53" s="56">
        <v>0</v>
      </c>
    </row>
    <row r="54" spans="1:4" ht="93.6" x14ac:dyDescent="0.3">
      <c r="A54" s="41" t="s">
        <v>55</v>
      </c>
      <c r="B54" s="42" t="s">
        <v>112</v>
      </c>
      <c r="C54" s="17">
        <v>0</v>
      </c>
      <c r="D54" s="56">
        <v>0</v>
      </c>
    </row>
    <row r="55" spans="1:4" ht="93.6" x14ac:dyDescent="0.3">
      <c r="A55" s="41" t="s">
        <v>56</v>
      </c>
      <c r="B55" s="42" t="s">
        <v>113</v>
      </c>
      <c r="C55" s="17">
        <v>0</v>
      </c>
      <c r="D55" s="56">
        <v>0</v>
      </c>
    </row>
    <row r="56" spans="1:4" ht="31.2" x14ac:dyDescent="0.3">
      <c r="A56" s="41" t="s">
        <v>57</v>
      </c>
      <c r="B56" s="42" t="s">
        <v>114</v>
      </c>
      <c r="C56" s="17">
        <f>SUM(C57)</f>
        <v>0</v>
      </c>
      <c r="D56" s="56">
        <v>0</v>
      </c>
    </row>
    <row r="57" spans="1:4" ht="31.2" x14ac:dyDescent="0.3">
      <c r="A57" s="41" t="s">
        <v>58</v>
      </c>
      <c r="B57" s="42" t="s">
        <v>59</v>
      </c>
      <c r="C57" s="17">
        <v>0</v>
      </c>
      <c r="D57" s="56">
        <v>0</v>
      </c>
    </row>
    <row r="58" spans="1:4" ht="46.8" x14ac:dyDescent="0.3">
      <c r="A58" s="41" t="s">
        <v>60</v>
      </c>
      <c r="B58" s="42" t="s">
        <v>115</v>
      </c>
      <c r="C58" s="17">
        <v>0</v>
      </c>
      <c r="D58" s="56">
        <v>0</v>
      </c>
    </row>
    <row r="59" spans="1:4" ht="15.6" x14ac:dyDescent="0.3">
      <c r="A59" s="21" t="s">
        <v>61</v>
      </c>
      <c r="B59" s="22" t="s">
        <v>62</v>
      </c>
      <c r="C59" s="12">
        <f>SUM(C60)</f>
        <v>28025.5</v>
      </c>
      <c r="D59" s="55">
        <f>SUM(D60)</f>
        <v>27784.399999999998</v>
      </c>
    </row>
    <row r="60" spans="1:4" ht="46.8" x14ac:dyDescent="0.3">
      <c r="A60" s="21" t="s">
        <v>63</v>
      </c>
      <c r="B60" s="22" t="s">
        <v>64</v>
      </c>
      <c r="C60" s="12">
        <f>SUM(C61+C64+C67+C70)</f>
        <v>28025.5</v>
      </c>
      <c r="D60" s="12">
        <f>SUM(D61+D64+D67+D70)</f>
        <v>27784.399999999998</v>
      </c>
    </row>
    <row r="61" spans="1:4" ht="31.2" x14ac:dyDescent="0.3">
      <c r="A61" s="48" t="s">
        <v>94</v>
      </c>
      <c r="B61" s="49" t="s">
        <v>65</v>
      </c>
      <c r="C61" s="12">
        <f>SUM(C63+C62)</f>
        <v>8035</v>
      </c>
      <c r="D61" s="55">
        <f>SUM(D63+D62)</f>
        <v>8065</v>
      </c>
    </row>
    <row r="62" spans="1:4" ht="31.2" x14ac:dyDescent="0.3">
      <c r="A62" s="50" t="s">
        <v>93</v>
      </c>
      <c r="B62" s="51" t="s">
        <v>66</v>
      </c>
      <c r="C62" s="17">
        <v>8035</v>
      </c>
      <c r="D62" s="56">
        <v>8065</v>
      </c>
    </row>
    <row r="63" spans="1:4" ht="31.2" x14ac:dyDescent="0.3">
      <c r="A63" s="50" t="s">
        <v>91</v>
      </c>
      <c r="B63" s="51" t="s">
        <v>92</v>
      </c>
      <c r="C63" s="57"/>
      <c r="D63" s="58"/>
    </row>
    <row r="64" spans="1:4" ht="31.2" x14ac:dyDescent="0.3">
      <c r="A64" s="48" t="s">
        <v>90</v>
      </c>
      <c r="B64" s="52" t="s">
        <v>67</v>
      </c>
      <c r="C64" s="12">
        <f>SUM(C65)</f>
        <v>0</v>
      </c>
      <c r="D64" s="55">
        <f>SUM(D65)</f>
        <v>0</v>
      </c>
    </row>
    <row r="65" spans="1:4" ht="15.6" x14ac:dyDescent="0.3">
      <c r="A65" s="50" t="s">
        <v>68</v>
      </c>
      <c r="B65" s="51" t="s">
        <v>88</v>
      </c>
      <c r="C65" s="17">
        <f>C66</f>
        <v>0</v>
      </c>
      <c r="D65" s="56">
        <f>D66</f>
        <v>0</v>
      </c>
    </row>
    <row r="66" spans="1:4" ht="15.6" x14ac:dyDescent="0.3">
      <c r="A66" s="50" t="s">
        <v>87</v>
      </c>
      <c r="B66" s="20" t="s">
        <v>89</v>
      </c>
      <c r="C66" s="17">
        <v>0</v>
      </c>
      <c r="D66" s="56">
        <v>0</v>
      </c>
    </row>
    <row r="67" spans="1:4" ht="31.2" x14ac:dyDescent="0.3">
      <c r="A67" s="48" t="s">
        <v>86</v>
      </c>
      <c r="B67" s="52" t="s">
        <v>69</v>
      </c>
      <c r="C67" s="12">
        <f>C68+C69</f>
        <v>707.4</v>
      </c>
      <c r="D67" s="55">
        <f>SUM(D68:D69)</f>
        <v>743.3</v>
      </c>
    </row>
    <row r="68" spans="1:4" ht="31.2" x14ac:dyDescent="0.3">
      <c r="A68" s="50" t="s">
        <v>85</v>
      </c>
      <c r="B68" s="51" t="s">
        <v>70</v>
      </c>
      <c r="C68" s="17"/>
      <c r="D68" s="56"/>
    </row>
    <row r="69" spans="1:4" ht="46.8" x14ac:dyDescent="0.3">
      <c r="A69" s="53" t="s">
        <v>84</v>
      </c>
      <c r="B69" s="54" t="s">
        <v>71</v>
      </c>
      <c r="C69" s="62">
        <v>707.4</v>
      </c>
      <c r="D69" s="62">
        <v>743.3</v>
      </c>
    </row>
    <row r="70" spans="1:4" ht="15.6" x14ac:dyDescent="0.3">
      <c r="A70" s="59" t="s">
        <v>78</v>
      </c>
      <c r="B70" s="60" t="s">
        <v>79</v>
      </c>
      <c r="C70" s="63">
        <f>C71</f>
        <v>19283.099999999999</v>
      </c>
      <c r="D70" s="64">
        <f>D71</f>
        <v>18976.099999999999</v>
      </c>
    </row>
    <row r="71" spans="1:4" ht="15.6" x14ac:dyDescent="0.3">
      <c r="A71" s="53" t="s">
        <v>80</v>
      </c>
      <c r="B71" s="54" t="s">
        <v>81</v>
      </c>
      <c r="C71" s="62">
        <f>C72</f>
        <v>19283.099999999999</v>
      </c>
      <c r="D71" s="62">
        <f>D72</f>
        <v>18976.099999999999</v>
      </c>
    </row>
    <row r="72" spans="1:4" ht="31.2" x14ac:dyDescent="0.3">
      <c r="A72" s="53" t="s">
        <v>82</v>
      </c>
      <c r="B72" s="54" t="s">
        <v>83</v>
      </c>
      <c r="C72" s="62">
        <v>19283.099999999999</v>
      </c>
      <c r="D72" s="62">
        <v>18976.099999999999</v>
      </c>
    </row>
  </sheetData>
  <mergeCells count="6">
    <mergeCell ref="D14:D16"/>
    <mergeCell ref="A4:A7"/>
    <mergeCell ref="A11:C11"/>
    <mergeCell ref="A13:C13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9" scale="78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2019-12-23T05:09:26Z</cp:lastPrinted>
  <dcterms:created xsi:type="dcterms:W3CDTF">2018-11-09T09:20:36Z</dcterms:created>
  <dcterms:modified xsi:type="dcterms:W3CDTF">2019-12-23T05:09:29Z</dcterms:modified>
</cp:coreProperties>
</file>